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"/>
    </mc:Choice>
  </mc:AlternateContent>
  <xr:revisionPtr revIDLastSave="0" documentId="8_{B5BF3C98-E001-4089-9D85-5ACA136591A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calcPr calcId="191029"/>
</workbook>
</file>

<file path=xl/calcChain.xml><?xml version="1.0" encoding="utf-8"?>
<calcChain xmlns="http://schemas.openxmlformats.org/spreadsheetml/2006/main">
  <c r="G81" i="1" l="1"/>
  <c r="H81" i="1"/>
  <c r="I81" i="1"/>
  <c r="J81" i="1"/>
  <c r="F81" i="1"/>
  <c r="G80" i="1" l="1"/>
  <c r="H80" i="1"/>
  <c r="I80" i="1"/>
  <c r="J80" i="1"/>
  <c r="F80" i="1"/>
  <c r="A80" i="1"/>
  <c r="G73" i="1"/>
  <c r="H73" i="1"/>
  <c r="I73" i="1"/>
  <c r="J73" i="1"/>
  <c r="F73" i="1"/>
  <c r="A73" i="1"/>
  <c r="J65" i="1"/>
  <c r="A65" i="1"/>
  <c r="A57" i="1"/>
  <c r="J57" i="1"/>
  <c r="E52" i="1"/>
  <c r="E60" i="1" s="1"/>
  <c r="F52" i="1"/>
  <c r="F57" i="1" s="1"/>
  <c r="J52" i="1"/>
  <c r="J60" i="1" s="1"/>
  <c r="K52" i="1"/>
  <c r="K60" i="1" s="1"/>
  <c r="G49" i="1"/>
  <c r="H49" i="1"/>
  <c r="I49" i="1"/>
  <c r="J49" i="1"/>
  <c r="F49" i="1"/>
  <c r="F41" i="1"/>
  <c r="F34" i="1"/>
  <c r="F27" i="1"/>
  <c r="F19" i="1"/>
  <c r="G19" i="1"/>
  <c r="J19" i="1"/>
  <c r="G13" i="1"/>
  <c r="F11" i="1"/>
  <c r="F13" i="1" s="1"/>
  <c r="F60" i="1" l="1"/>
  <c r="F65" i="1" s="1"/>
  <c r="J41" i="1"/>
  <c r="G40" i="1"/>
  <c r="H40" i="1"/>
  <c r="I40" i="1"/>
  <c r="G38" i="1"/>
  <c r="H38" i="1"/>
  <c r="I38" i="1"/>
  <c r="G37" i="1"/>
  <c r="H37" i="1"/>
  <c r="I37" i="1"/>
  <c r="G35" i="1"/>
  <c r="G41" i="1" l="1"/>
  <c r="I41" i="1"/>
  <c r="H41" i="1"/>
  <c r="J34" i="1"/>
  <c r="J27" i="1"/>
  <c r="H19" i="1"/>
  <c r="I19" i="1"/>
  <c r="J13" i="1"/>
  <c r="I13" i="1"/>
  <c r="H13" i="1"/>
  <c r="G33" i="1"/>
  <c r="H33" i="1"/>
  <c r="I33" i="1"/>
  <c r="G31" i="1"/>
  <c r="H31" i="1"/>
  <c r="I31" i="1"/>
  <c r="G30" i="1"/>
  <c r="G52" i="1" s="1"/>
  <c r="H30" i="1"/>
  <c r="H52" i="1" s="1"/>
  <c r="I30" i="1"/>
  <c r="I52" i="1" s="1"/>
  <c r="G28" i="1"/>
  <c r="H28" i="1"/>
  <c r="I28" i="1"/>
  <c r="G34" i="1" l="1"/>
  <c r="H57" i="1"/>
  <c r="H60" i="1"/>
  <c r="H65" i="1" s="1"/>
  <c r="I60" i="1"/>
  <c r="I65" i="1" s="1"/>
  <c r="I57" i="1"/>
  <c r="G57" i="1"/>
  <c r="G60" i="1"/>
  <c r="G65" i="1" s="1"/>
  <c r="I34" i="1"/>
  <c r="H34" i="1"/>
  <c r="G25" i="1"/>
  <c r="H25" i="1"/>
  <c r="H27" i="1" s="1"/>
  <c r="I25" i="1"/>
  <c r="G23" i="1"/>
  <c r="H23" i="1"/>
  <c r="I23" i="1"/>
  <c r="G27" i="1" l="1"/>
  <c r="I27" i="1"/>
  <c r="B80" i="1"/>
  <c r="B73" i="1"/>
  <c r="B65" i="1"/>
  <c r="B57" i="1"/>
</calcChain>
</file>

<file path=xl/sharedStrings.xml><?xml version="1.0" encoding="utf-8"?>
<sst xmlns="http://schemas.openxmlformats.org/spreadsheetml/2006/main" count="141" uniqueCount="72">
  <si>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</si>
  <si>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</si>
  <si>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</si>
  <si>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</si>
  <si>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</si>
  <si>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</si>
  <si>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</si>
  <si>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</si>
  <si>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</si>
  <si>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</si>
  <si>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</si>
  <si>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</si>
  <si>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</si>
  <si>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</si>
  <si>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</si>
  <si>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</si>
  <si>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</si>
  <si>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</si>
  <si>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</si>
  <si>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</si>
  <si>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</si>
  <si>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</si>
  <si>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</si>
  <si>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</si>
  <si>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</si>
  <si>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Вес блюда, г</t>
  </si>
  <si>
    <t>Цена</t>
  </si>
  <si>
    <t>день</t>
  </si>
  <si>
    <t>месяц</t>
  </si>
  <si>
    <t>год</t>
  </si>
  <si>
    <t>Хлеб из мукуи пшеничной</t>
  </si>
  <si>
    <t>Чай с лимоном</t>
  </si>
  <si>
    <t>Сыр (порциями)</t>
  </si>
  <si>
    <t>Печенье</t>
  </si>
  <si>
    <t>конд.изд</t>
  </si>
  <si>
    <t>директор</t>
  </si>
  <si>
    <t>МБОУ Дубравненская ООШ</t>
  </si>
  <si>
    <t>Н.Н. Кузнецов</t>
  </si>
  <si>
    <t xml:space="preserve">Яблоки </t>
  </si>
  <si>
    <t>Омлет с сыром зеленый горошек конс.</t>
  </si>
  <si>
    <t xml:space="preserve">Чай с сахаром </t>
  </si>
  <si>
    <t xml:space="preserve">Хлеб йодированный </t>
  </si>
  <si>
    <t>74.3</t>
  </si>
  <si>
    <t>Бананы</t>
  </si>
  <si>
    <t xml:space="preserve">Шницель из говядины со сметанным соусом, картофель отварной </t>
  </si>
  <si>
    <t xml:space="preserve">Чай с лимоном </t>
  </si>
  <si>
    <t xml:space="preserve">Салат из квашенной капусты </t>
  </si>
  <si>
    <t xml:space="preserve">Мандарины </t>
  </si>
  <si>
    <t xml:space="preserve">Каша гречневая рассыпчатая, гуляш </t>
  </si>
  <si>
    <t xml:space="preserve">Марелад </t>
  </si>
  <si>
    <t>каша жидкая молочная из пшеничной крупы</t>
  </si>
  <si>
    <t>Какао с молоком</t>
  </si>
  <si>
    <t>6083, 600, 150</t>
  </si>
  <si>
    <t>Хлеб пшеничный</t>
  </si>
  <si>
    <t xml:space="preserve">Запеканка из творога с молоком сгущеным </t>
  </si>
  <si>
    <t>9423, 9433</t>
  </si>
  <si>
    <t>5913, 6793</t>
  </si>
  <si>
    <t>9423, 9443</t>
  </si>
  <si>
    <t xml:space="preserve">Каша жидкая молочная из овзяной крупы </t>
  </si>
  <si>
    <t xml:space="preserve">Какао с молоком </t>
  </si>
  <si>
    <t>Яблоки</t>
  </si>
  <si>
    <t>Масло (порциями)</t>
  </si>
  <si>
    <t xml:space="preserve">Рыба тушенная в томате с овощами, рис отварной </t>
  </si>
  <si>
    <t>Хлеб йодированный</t>
  </si>
  <si>
    <t xml:space="preserve">Салат из свеклы отварной </t>
  </si>
  <si>
    <t>Печень по строгановски, пюре картофельное</t>
  </si>
  <si>
    <t>конд.изделия</t>
  </si>
  <si>
    <t xml:space="preserve">Котлеты рубленные из птицы со сметанным соусом, макаронные изделия отварные </t>
  </si>
  <si>
    <t>498,600,202,203</t>
  </si>
  <si>
    <t>Икра кабачковая</t>
  </si>
  <si>
    <t>Каша молочная "Дружба"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</si>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</sst>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3" borderId="1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3" fontId="1" fillId="2" borderId="13" xfId="0" applyNumberFormat="1" applyFont="1" applyFill="1" applyBorder="1" applyAlignment="1" applyProtection="1">
      <alignment horizontal="center" vertical="top" wrapText="1"/>
      <protection locked="0"/>
    </xf>
    <xf numFmtId="1" fontId="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4" fillId="0" borderId="8" xfId="0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2956.38825/&#1052;&#1077;&#1085;&#1102;%20&#1079;&#1072;&#1074;&#1090;&#1088;&#1072;&#1082;%20(&#1101;&#1082;&#1089;&#1087;&#1077;&#1088;&#1090;&#1080;&#1079;&#107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1608.17922/3%20&#1076;&#1077;&#1085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4768.20066/4%20&#1076;&#1077;&#1085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9292.13355/5%20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1-4 классы (завтрак)"/>
      <sheetName val="Меню с ценой"/>
      <sheetName val="БЖУ"/>
      <sheetName val="Меню-раскладка"/>
      <sheetName val="Меню-раскладка зима"/>
      <sheetName val="Меню-раскладка на день"/>
      <sheetName val="На 1"/>
    </sheetNames>
    <sheetDataSet>
      <sheetData sheetId="0">
        <row r="25">
          <cell r="C25">
            <v>15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H5">
            <v>0.3</v>
          </cell>
        </row>
        <row r="6">
          <cell r="H6">
            <v>2.37</v>
          </cell>
          <cell r="I6">
            <v>0.3</v>
          </cell>
          <cell r="J6">
            <v>14.49</v>
          </cell>
        </row>
        <row r="7">
          <cell r="H7">
            <v>0.78</v>
          </cell>
          <cell r="I7">
            <v>3</v>
          </cell>
          <cell r="J7">
            <v>4.8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Запеканка из творога с молоком сгущёным</v>
          </cell>
          <cell r="H4">
            <v>12.67</v>
          </cell>
          <cell r="I4">
            <v>11.33</v>
          </cell>
          <cell r="J4">
            <v>25.82</v>
          </cell>
        </row>
        <row r="5">
          <cell r="H5">
            <v>0.2</v>
          </cell>
          <cell r="I5">
            <v>0</v>
          </cell>
          <cell r="J5">
            <v>15</v>
          </cell>
        </row>
        <row r="6">
          <cell r="H6">
            <v>3.04</v>
          </cell>
          <cell r="I6">
            <v>1.1200000000000001</v>
          </cell>
          <cell r="J6">
            <v>20.56</v>
          </cell>
        </row>
        <row r="7">
          <cell r="H7">
            <v>0.8</v>
          </cell>
          <cell r="I7">
            <v>0.2</v>
          </cell>
          <cell r="J7">
            <v>7.5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H4">
            <v>19.21</v>
          </cell>
        </row>
        <row r="5">
          <cell r="H5">
            <v>0.2</v>
          </cell>
          <cell r="I5">
            <v>0</v>
          </cell>
          <cell r="J5">
            <v>15.2</v>
          </cell>
        </row>
        <row r="6">
          <cell r="H6">
            <v>3.16</v>
          </cell>
          <cell r="I6">
            <v>0.4</v>
          </cell>
          <cell r="J6">
            <v>19.32</v>
          </cell>
        </row>
        <row r="7">
          <cell r="H7">
            <v>1.4999999999999999E-2</v>
          </cell>
          <cell r="I7">
            <v>0</v>
          </cell>
          <cell r="J7">
            <v>11.91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4"/>
  <sheetViews>
    <sheetView tabSelected="1" zoomScale="70" zoomScaleNormal="70" workbookViewId="0">
      <pane xSplit="4" ySplit="5" topLeftCell="E71" activePane="bottomRight" state="frozen"/>
      <selection pane="topRight" activeCell="E1" sqref="E1"/>
      <selection pane="bottomLeft" activeCell="A6" sqref="A6"/>
      <selection pane="bottomRight" activeCell="H93" sqref="H9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9" t="s">
        <v>36</v>
      </c>
      <c r="D1" s="50"/>
      <c r="E1" s="50"/>
      <c r="F1" s="9" t="s">
        <v>16</v>
      </c>
      <c r="G1" s="2" t="s">
        <v>17</v>
      </c>
      <c r="H1" s="51" t="s">
        <v>35</v>
      </c>
      <c r="I1" s="51"/>
      <c r="J1" s="51"/>
      <c r="K1" s="51"/>
    </row>
    <row r="2" spans="1:12" ht="18" x14ac:dyDescent="0.2">
      <c r="A2" s="24" t="s">
        <v>6</v>
      </c>
      <c r="C2" s="2"/>
      <c r="G2" s="2" t="s">
        <v>18</v>
      </c>
      <c r="H2" s="51" t="s">
        <v>37</v>
      </c>
      <c r="I2" s="51"/>
      <c r="J2" s="51"/>
      <c r="K2" s="51"/>
    </row>
    <row r="3" spans="1:12" ht="17.25" customHeight="1" x14ac:dyDescent="0.2">
      <c r="A3" s="4" t="s">
        <v>8</v>
      </c>
      <c r="C3" s="2"/>
      <c r="D3" s="3"/>
      <c r="E3" s="27" t="s">
        <v>9</v>
      </c>
      <c r="G3" s="2" t="s">
        <v>19</v>
      </c>
      <c r="H3" s="37">
        <v>1</v>
      </c>
      <c r="I3" s="37">
        <v>9</v>
      </c>
      <c r="J3" s="38">
        <v>2023</v>
      </c>
      <c r="K3" s="1"/>
    </row>
    <row r="4" spans="1:12" x14ac:dyDescent="0.2">
      <c r="C4" s="2"/>
      <c r="D4" s="4"/>
      <c r="H4" s="36" t="s">
        <v>27</v>
      </c>
      <c r="I4" s="36" t="s">
        <v>28</v>
      </c>
      <c r="J4" s="36" t="s">
        <v>29</v>
      </c>
    </row>
    <row r="5" spans="1:12" ht="33.75" x14ac:dyDescent="0.2">
      <c r="A5" s="34" t="s">
        <v>14</v>
      </c>
      <c r="B5" s="35" t="s">
        <v>15</v>
      </c>
      <c r="C5" s="25" t="s">
        <v>0</v>
      </c>
      <c r="D5" s="25" t="s">
        <v>13</v>
      </c>
      <c r="E5" s="25" t="s">
        <v>12</v>
      </c>
      <c r="F5" s="25" t="s">
        <v>25</v>
      </c>
      <c r="G5" s="25" t="s">
        <v>1</v>
      </c>
      <c r="H5" s="25" t="s">
        <v>2</v>
      </c>
      <c r="I5" s="25" t="s">
        <v>3</v>
      </c>
      <c r="J5" s="25" t="s">
        <v>10</v>
      </c>
      <c r="K5" s="26" t="s">
        <v>11</v>
      </c>
      <c r="L5" s="25" t="s">
        <v>26</v>
      </c>
    </row>
    <row r="6" spans="1:12" ht="15" x14ac:dyDescent="0.25">
      <c r="A6" s="12">
        <v>1</v>
      </c>
      <c r="B6" s="13">
        <v>1</v>
      </c>
      <c r="C6" s="14" t="s">
        <v>20</v>
      </c>
      <c r="D6" s="5" t="s">
        <v>21</v>
      </c>
      <c r="E6" s="28" t="s">
        <v>50</v>
      </c>
      <c r="F6" s="29">
        <v>200</v>
      </c>
      <c r="G6" s="29">
        <v>7.4</v>
      </c>
      <c r="H6" s="29">
        <v>11.5</v>
      </c>
      <c r="I6" s="29">
        <v>48.3</v>
      </c>
      <c r="J6" s="29">
        <v>326</v>
      </c>
      <c r="K6" s="30">
        <v>182</v>
      </c>
      <c r="L6" s="29"/>
    </row>
    <row r="7" spans="1:12" ht="15" x14ac:dyDescent="0.25">
      <c r="A7" s="15"/>
      <c r="B7" s="11"/>
      <c r="C7" s="8"/>
      <c r="D7" s="6"/>
      <c r="E7" s="31"/>
      <c r="F7" s="32"/>
      <c r="G7" s="32"/>
      <c r="H7" s="32"/>
      <c r="I7" s="32"/>
      <c r="J7" s="32"/>
      <c r="K7" s="33"/>
      <c r="L7" s="32"/>
    </row>
    <row r="8" spans="1:12" ht="15" x14ac:dyDescent="0.25">
      <c r="A8" s="15"/>
      <c r="B8" s="11"/>
      <c r="C8" s="8"/>
      <c r="D8" s="7" t="s">
        <v>22</v>
      </c>
      <c r="E8" s="31" t="s">
        <v>51</v>
      </c>
      <c r="F8" s="32">
        <v>200</v>
      </c>
      <c r="G8" s="32">
        <v>3.76</v>
      </c>
      <c r="H8" s="32">
        <v>3.2</v>
      </c>
      <c r="I8" s="32">
        <v>26.74</v>
      </c>
      <c r="J8" s="32">
        <v>150.80000000000001</v>
      </c>
      <c r="K8" s="33">
        <v>9593</v>
      </c>
      <c r="L8" s="32"/>
    </row>
    <row r="9" spans="1:12" ht="15" x14ac:dyDescent="0.25">
      <c r="A9" s="15"/>
      <c r="B9" s="11"/>
      <c r="C9" s="8"/>
      <c r="D9" s="7" t="s">
        <v>23</v>
      </c>
      <c r="E9" s="31" t="s">
        <v>30</v>
      </c>
      <c r="F9" s="32">
        <v>30</v>
      </c>
      <c r="G9" s="32">
        <v>2.37</v>
      </c>
      <c r="H9" s="32">
        <v>0.3</v>
      </c>
      <c r="I9" s="32">
        <v>14.49</v>
      </c>
      <c r="J9" s="32">
        <v>70.5</v>
      </c>
      <c r="K9" s="33"/>
      <c r="L9" s="32"/>
    </row>
    <row r="10" spans="1:12" ht="15" x14ac:dyDescent="0.25">
      <c r="A10" s="15"/>
      <c r="B10" s="11"/>
      <c r="C10" s="8"/>
      <c r="D10" s="7" t="s">
        <v>24</v>
      </c>
      <c r="E10" s="31" t="s">
        <v>38</v>
      </c>
      <c r="F10" s="32">
        <v>100</v>
      </c>
      <c r="G10" s="32">
        <v>0.4</v>
      </c>
      <c r="H10" s="32">
        <v>0.4</v>
      </c>
      <c r="I10" s="32">
        <v>9.8000000000000007</v>
      </c>
      <c r="J10" s="32">
        <v>47</v>
      </c>
      <c r="K10" s="33">
        <v>338</v>
      </c>
      <c r="L10" s="32"/>
    </row>
    <row r="11" spans="1:12" ht="15" x14ac:dyDescent="0.25">
      <c r="A11" s="15"/>
      <c r="B11" s="11"/>
      <c r="C11" s="8"/>
      <c r="D11" s="6"/>
      <c r="E11" s="31" t="s">
        <v>32</v>
      </c>
      <c r="F11" s="43">
        <f>'[1]Меню 1-4 классы (завтрак)'!C25</f>
        <v>15</v>
      </c>
      <c r="G11" s="32">
        <v>3.8</v>
      </c>
      <c r="H11" s="32">
        <v>4</v>
      </c>
      <c r="I11" s="32">
        <v>0</v>
      </c>
      <c r="J11" s="43">
        <v>51</v>
      </c>
      <c r="K11" s="43">
        <v>423</v>
      </c>
      <c r="L11" s="32"/>
    </row>
    <row r="12" spans="1:12" ht="15" x14ac:dyDescent="0.25">
      <c r="A12" s="15"/>
      <c r="B12" s="11"/>
      <c r="C12" s="8"/>
      <c r="D12" s="6"/>
      <c r="E12" s="31"/>
      <c r="F12" s="32"/>
      <c r="G12" s="44"/>
      <c r="H12" s="32"/>
      <c r="I12" s="32"/>
      <c r="J12" s="32"/>
      <c r="K12" s="32"/>
      <c r="L12" s="32"/>
    </row>
    <row r="13" spans="1:12" ht="15.75" customHeight="1" thickBot="1" x14ac:dyDescent="0.25">
      <c r="A13" s="22">
        <v>1</v>
      </c>
      <c r="B13" s="22">
        <v>1</v>
      </c>
      <c r="C13" s="47" t="s">
        <v>4</v>
      </c>
      <c r="D13" s="48"/>
      <c r="E13" s="20"/>
      <c r="F13" s="21">
        <f>SUM(F6:F12)</f>
        <v>545</v>
      </c>
      <c r="G13" s="21">
        <f>SUM(G6:G12)</f>
        <v>17.73</v>
      </c>
      <c r="H13" s="21">
        <f>SUM(H6:H12)</f>
        <v>19.399999999999999</v>
      </c>
      <c r="I13" s="21">
        <f>SUM(I6:I12)</f>
        <v>99.329999999999984</v>
      </c>
      <c r="J13" s="21">
        <f>SUM(J6:J12)</f>
        <v>645.29999999999995</v>
      </c>
      <c r="K13" s="21"/>
      <c r="L13" s="21" t="s">
        <v>42</v>
      </c>
    </row>
    <row r="14" spans="1:12" ht="15" x14ac:dyDescent="0.25">
      <c r="A14" s="10">
        <v>1</v>
      </c>
      <c r="B14" s="11">
        <v>2</v>
      </c>
      <c r="C14" s="14" t="s">
        <v>20</v>
      </c>
      <c r="D14" s="5" t="s">
        <v>21</v>
      </c>
      <c r="E14" s="40" t="s">
        <v>39</v>
      </c>
      <c r="F14" s="29">
        <v>170</v>
      </c>
      <c r="G14" s="29">
        <v>10.55</v>
      </c>
      <c r="H14" s="29">
        <v>13.356999999999999</v>
      </c>
      <c r="I14" s="29">
        <v>18.777000000000001</v>
      </c>
      <c r="J14" s="29">
        <v>229.80799999999999</v>
      </c>
      <c r="K14" s="30">
        <v>340</v>
      </c>
      <c r="L14" s="29"/>
    </row>
    <row r="15" spans="1:12" ht="15" x14ac:dyDescent="0.25">
      <c r="A15" s="10"/>
      <c r="B15" s="11"/>
      <c r="C15" s="8"/>
      <c r="D15" s="6"/>
      <c r="E15" s="39"/>
      <c r="F15" s="32"/>
      <c r="G15" s="32"/>
      <c r="H15" s="32"/>
      <c r="I15" s="32"/>
      <c r="J15" s="32"/>
      <c r="K15" s="33"/>
      <c r="L15" s="32"/>
    </row>
    <row r="16" spans="1:12" ht="15" x14ac:dyDescent="0.25">
      <c r="A16" s="10"/>
      <c r="B16" s="11"/>
      <c r="C16" s="8"/>
      <c r="D16" s="7" t="s">
        <v>22</v>
      </c>
      <c r="E16" s="39" t="s">
        <v>40</v>
      </c>
      <c r="F16" s="32">
        <v>200</v>
      </c>
      <c r="G16" s="32">
        <v>0.2</v>
      </c>
      <c r="H16" s="32">
        <v>0</v>
      </c>
      <c r="I16" s="32">
        <v>15</v>
      </c>
      <c r="J16" s="32">
        <v>58</v>
      </c>
      <c r="K16" s="33">
        <v>9423</v>
      </c>
      <c r="L16" s="32"/>
    </row>
    <row r="17" spans="1:12" ht="15" x14ac:dyDescent="0.25">
      <c r="A17" s="10"/>
      <c r="B17" s="11"/>
      <c r="C17" s="8"/>
      <c r="D17" s="7" t="s">
        <v>23</v>
      </c>
      <c r="E17" s="39" t="s">
        <v>41</v>
      </c>
      <c r="F17" s="32">
        <v>40</v>
      </c>
      <c r="G17" s="32">
        <v>3.04</v>
      </c>
      <c r="H17" s="32">
        <v>1.1200000000000001</v>
      </c>
      <c r="I17" s="32">
        <v>20.56</v>
      </c>
      <c r="J17" s="32">
        <v>104.48</v>
      </c>
      <c r="K17" s="33"/>
      <c r="L17" s="32"/>
    </row>
    <row r="18" spans="1:12" ht="15" x14ac:dyDescent="0.25">
      <c r="A18" s="10"/>
      <c r="B18" s="11"/>
      <c r="C18" s="8"/>
      <c r="D18" s="7" t="s">
        <v>24</v>
      </c>
      <c r="E18" s="39" t="s">
        <v>43</v>
      </c>
      <c r="F18" s="32">
        <v>100</v>
      </c>
      <c r="G18" s="32">
        <v>1.5</v>
      </c>
      <c r="H18" s="32">
        <v>0.5</v>
      </c>
      <c r="I18" s="32">
        <v>21</v>
      </c>
      <c r="J18" s="32">
        <v>96</v>
      </c>
      <c r="K18" s="33">
        <v>338</v>
      </c>
      <c r="L18" s="32"/>
    </row>
    <row r="19" spans="1:12" ht="15.75" customHeight="1" thickBot="1" x14ac:dyDescent="0.25">
      <c r="A19" s="22">
        <v>1</v>
      </c>
      <c r="B19" s="22">
        <v>2</v>
      </c>
      <c r="C19" s="47" t="s">
        <v>4</v>
      </c>
      <c r="D19" s="48"/>
      <c r="E19" s="20"/>
      <c r="F19" s="21">
        <f>SUM(F14+F15+F16+F17+F18)</f>
        <v>510</v>
      </c>
      <c r="G19" s="21">
        <f>SUM(G14:G18)</f>
        <v>15.29</v>
      </c>
      <c r="H19" s="21">
        <f t="shared" ref="H19:I19" si="0">SUM(H14:H18)</f>
        <v>14.977</v>
      </c>
      <c r="I19" s="21">
        <f t="shared" si="0"/>
        <v>75.337000000000003</v>
      </c>
      <c r="J19" s="21">
        <f>SUM(J14:J18)</f>
        <v>488.28800000000001</v>
      </c>
      <c r="K19" s="21"/>
      <c r="L19" s="21" t="s">
        <v>42</v>
      </c>
    </row>
    <row r="20" spans="1:12" ht="30" x14ac:dyDescent="0.25">
      <c r="A20" s="12">
        <v>1</v>
      </c>
      <c r="B20" s="13">
        <v>3</v>
      </c>
      <c r="C20" s="14" t="s">
        <v>20</v>
      </c>
      <c r="D20" s="5" t="s">
        <v>21</v>
      </c>
      <c r="E20" s="40" t="s">
        <v>44</v>
      </c>
      <c r="F20" s="29">
        <v>250</v>
      </c>
      <c r="G20" s="29">
        <v>12.25</v>
      </c>
      <c r="H20" s="29">
        <v>16.899999999999999</v>
      </c>
      <c r="I20" s="29">
        <v>37.229999999999997</v>
      </c>
      <c r="J20" s="29">
        <v>355.25</v>
      </c>
      <c r="K20" s="42" t="s">
        <v>52</v>
      </c>
      <c r="L20" s="29"/>
    </row>
    <row r="21" spans="1:12" ht="15" x14ac:dyDescent="0.25">
      <c r="A21" s="15"/>
      <c r="B21" s="11"/>
      <c r="C21" s="8"/>
      <c r="D21" s="6"/>
      <c r="E21" s="39"/>
      <c r="F21" s="32"/>
      <c r="G21" s="32"/>
      <c r="H21" s="32"/>
      <c r="I21" s="32"/>
      <c r="J21" s="32"/>
      <c r="K21" s="33"/>
      <c r="L21" s="32"/>
    </row>
    <row r="22" spans="1:12" ht="15" x14ac:dyDescent="0.25">
      <c r="A22" s="15"/>
      <c r="B22" s="11"/>
      <c r="C22" s="8"/>
      <c r="D22" s="7" t="s">
        <v>22</v>
      </c>
      <c r="E22" s="39" t="s">
        <v>31</v>
      </c>
      <c r="F22" s="32">
        <v>207</v>
      </c>
      <c r="G22" s="32">
        <v>0.2</v>
      </c>
      <c r="H22" s="32">
        <v>0</v>
      </c>
      <c r="I22" s="32">
        <v>15</v>
      </c>
      <c r="J22" s="32">
        <v>58</v>
      </c>
      <c r="K22" s="33">
        <v>9423.9442999999992</v>
      </c>
      <c r="L22" s="32"/>
    </row>
    <row r="23" spans="1:12" ht="15" x14ac:dyDescent="0.25">
      <c r="A23" s="15"/>
      <c r="B23" s="11"/>
      <c r="C23" s="8"/>
      <c r="D23" s="7" t="s">
        <v>23</v>
      </c>
      <c r="E23" s="39" t="s">
        <v>53</v>
      </c>
      <c r="F23" s="32">
        <v>30</v>
      </c>
      <c r="G23" s="32">
        <f>'[2]1'!H6</f>
        <v>2.37</v>
      </c>
      <c r="H23" s="32">
        <f>'[2]1'!I6</f>
        <v>0.3</v>
      </c>
      <c r="I23" s="32">
        <f>'[2]1'!J6</f>
        <v>14.49</v>
      </c>
      <c r="J23" s="32">
        <v>70.5</v>
      </c>
      <c r="K23" s="33"/>
      <c r="L23" s="32"/>
    </row>
    <row r="24" spans="1:12" ht="15" x14ac:dyDescent="0.25">
      <c r="A24" s="15"/>
      <c r="B24" s="11"/>
      <c r="C24" s="8"/>
      <c r="D24" s="7" t="s">
        <v>24</v>
      </c>
      <c r="E24" s="39"/>
      <c r="F24" s="32"/>
      <c r="G24" s="32"/>
      <c r="H24" s="32"/>
      <c r="I24" s="32"/>
      <c r="J24" s="32"/>
      <c r="K24" s="33"/>
      <c r="L24" s="32"/>
    </row>
    <row r="25" spans="1:12" ht="15" x14ac:dyDescent="0.25">
      <c r="A25" s="15"/>
      <c r="B25" s="11"/>
      <c r="C25" s="8"/>
      <c r="D25" s="6"/>
      <c r="E25" s="39" t="s">
        <v>46</v>
      </c>
      <c r="F25" s="32">
        <v>60</v>
      </c>
      <c r="G25" s="32">
        <f>'[2]1'!H7</f>
        <v>0.78</v>
      </c>
      <c r="H25" s="32">
        <f>'[2]1'!I7</f>
        <v>3</v>
      </c>
      <c r="I25" s="32">
        <f>'[2]1'!J7</f>
        <v>4.8</v>
      </c>
      <c r="J25" s="32">
        <v>50.4</v>
      </c>
      <c r="K25" s="33">
        <v>45</v>
      </c>
      <c r="L25" s="32"/>
    </row>
    <row r="26" spans="1:12" ht="15" x14ac:dyDescent="0.25">
      <c r="A26" s="15"/>
      <c r="B26" s="11"/>
      <c r="C26" s="8"/>
      <c r="D26" s="6"/>
      <c r="E26" s="31"/>
      <c r="F26" s="32"/>
      <c r="G26" s="32"/>
      <c r="H26" s="32"/>
      <c r="I26" s="32"/>
      <c r="J26" s="32"/>
      <c r="K26" s="33"/>
      <c r="L26" s="32"/>
    </row>
    <row r="27" spans="1:12" ht="15.75" customHeight="1" thickBot="1" x14ac:dyDescent="0.25">
      <c r="A27" s="22">
        <v>1</v>
      </c>
      <c r="B27" s="22">
        <v>3</v>
      </c>
      <c r="C27" s="47" t="s">
        <v>4</v>
      </c>
      <c r="D27" s="48"/>
      <c r="E27" s="20"/>
      <c r="F27" s="21">
        <f>SUM(F20+F21+F22+F23+F24+F25+F26)</f>
        <v>547</v>
      </c>
      <c r="G27" s="21">
        <f>SUM(G20:G26)</f>
        <v>15.6</v>
      </c>
      <c r="H27" s="21">
        <f>SUM(H20:H26)</f>
        <v>20.2</v>
      </c>
      <c r="I27" s="21">
        <f t="shared" ref="I27:J27" si="1">SUM(I20:I26)</f>
        <v>71.52</v>
      </c>
      <c r="J27" s="21">
        <f t="shared" si="1"/>
        <v>534.15</v>
      </c>
      <c r="K27" s="21"/>
      <c r="L27" s="21" t="s">
        <v>42</v>
      </c>
    </row>
    <row r="28" spans="1:12" ht="15.75" customHeight="1" x14ac:dyDescent="0.25">
      <c r="A28" s="12">
        <v>1</v>
      </c>
      <c r="B28" s="13">
        <v>4</v>
      </c>
      <c r="C28" s="14" t="s">
        <v>20</v>
      </c>
      <c r="D28" s="5" t="s">
        <v>21</v>
      </c>
      <c r="E28" s="40" t="s">
        <v>54</v>
      </c>
      <c r="F28" s="29">
        <v>165</v>
      </c>
      <c r="G28" s="29">
        <f>'[3]1'!H4</f>
        <v>12.67</v>
      </c>
      <c r="H28" s="29">
        <f>'[3]1'!I4</f>
        <v>11.33</v>
      </c>
      <c r="I28" s="29">
        <f>'[3]1'!J4</f>
        <v>25.82</v>
      </c>
      <c r="J28" s="29">
        <v>278.565</v>
      </c>
      <c r="K28" s="30">
        <v>366</v>
      </c>
      <c r="L28" s="29"/>
    </row>
    <row r="29" spans="1:12" ht="15" x14ac:dyDescent="0.25">
      <c r="A29" s="15"/>
      <c r="B29" s="11"/>
      <c r="C29" s="8"/>
      <c r="D29" s="6"/>
      <c r="E29" s="39"/>
      <c r="F29" s="32"/>
      <c r="G29" s="32"/>
      <c r="H29" s="32"/>
      <c r="I29" s="32"/>
      <c r="J29" s="32"/>
      <c r="K29" s="33"/>
      <c r="L29" s="32"/>
    </row>
    <row r="30" spans="1:12" ht="25.5" x14ac:dyDescent="0.25">
      <c r="A30" s="15"/>
      <c r="B30" s="11"/>
      <c r="C30" s="8"/>
      <c r="D30" s="7" t="s">
        <v>22</v>
      </c>
      <c r="E30" s="39" t="s">
        <v>40</v>
      </c>
      <c r="F30" s="32">
        <v>200</v>
      </c>
      <c r="G30" s="32">
        <f>'[3]1'!H5</f>
        <v>0.2</v>
      </c>
      <c r="H30" s="32">
        <f>'[3]1'!I5</f>
        <v>0</v>
      </c>
      <c r="I30" s="32">
        <f>'[3]1'!J5</f>
        <v>15</v>
      </c>
      <c r="J30" s="32">
        <v>58</v>
      </c>
      <c r="K30" s="33" t="s">
        <v>55</v>
      </c>
      <c r="L30" s="32"/>
    </row>
    <row r="31" spans="1:12" ht="15" x14ac:dyDescent="0.25">
      <c r="A31" s="15"/>
      <c r="B31" s="11"/>
      <c r="C31" s="8"/>
      <c r="D31" s="7" t="s">
        <v>23</v>
      </c>
      <c r="E31" s="39" t="s">
        <v>41</v>
      </c>
      <c r="F31" s="32">
        <v>40</v>
      </c>
      <c r="G31" s="32">
        <f>'[3]1'!H6</f>
        <v>3.04</v>
      </c>
      <c r="H31" s="32">
        <f>'[3]1'!I6</f>
        <v>1.1200000000000001</v>
      </c>
      <c r="I31" s="32">
        <f>'[3]1'!J6</f>
        <v>20.56</v>
      </c>
      <c r="J31" s="32">
        <v>104.48</v>
      </c>
      <c r="K31" s="33"/>
      <c r="L31" s="32"/>
    </row>
    <row r="32" spans="1:12" ht="15" x14ac:dyDescent="0.25">
      <c r="A32" s="15"/>
      <c r="B32" s="11"/>
      <c r="C32" s="8"/>
      <c r="D32" s="7" t="s">
        <v>24</v>
      </c>
      <c r="E32" s="31"/>
      <c r="F32" s="32"/>
      <c r="G32" s="32"/>
      <c r="H32" s="32"/>
      <c r="I32" s="32"/>
      <c r="J32" s="32"/>
      <c r="K32" s="33"/>
      <c r="L32" s="32"/>
    </row>
    <row r="33" spans="1:12" ht="15" x14ac:dyDescent="0.25">
      <c r="A33" s="15"/>
      <c r="B33" s="11"/>
      <c r="C33" s="8"/>
      <c r="D33" s="6"/>
      <c r="E33" s="31" t="s">
        <v>47</v>
      </c>
      <c r="F33" s="32">
        <v>100</v>
      </c>
      <c r="G33" s="32">
        <f>'[3]1'!H7</f>
        <v>0.8</v>
      </c>
      <c r="H33" s="32">
        <f>'[3]1'!I7</f>
        <v>0.2</v>
      </c>
      <c r="I33" s="32">
        <f>'[3]1'!J7</f>
        <v>7.5</v>
      </c>
      <c r="J33" s="32">
        <v>38</v>
      </c>
      <c r="K33" s="33">
        <v>338</v>
      </c>
      <c r="L33" s="32"/>
    </row>
    <row r="34" spans="1:12" ht="13.5" customHeight="1" thickBot="1" x14ac:dyDescent="0.25">
      <c r="A34" s="22">
        <v>1</v>
      </c>
      <c r="B34" s="22">
        <v>4</v>
      </c>
      <c r="C34" s="47" t="s">
        <v>4</v>
      </c>
      <c r="D34" s="48"/>
      <c r="E34" s="20"/>
      <c r="F34" s="21">
        <f>SUM(F28+F29+F30+F31+F32+F33)</f>
        <v>505</v>
      </c>
      <c r="G34" s="21">
        <f>SUM(G28:G33)</f>
        <v>16.71</v>
      </c>
      <c r="H34" s="21">
        <f t="shared" ref="H34:J34" si="2">SUM(H28:H33)</f>
        <v>12.649999999999999</v>
      </c>
      <c r="I34" s="21">
        <f t="shared" si="2"/>
        <v>68.88</v>
      </c>
      <c r="J34" s="21">
        <f t="shared" si="2"/>
        <v>479.04500000000002</v>
      </c>
      <c r="K34" s="21"/>
      <c r="L34" s="21" t="s">
        <v>42</v>
      </c>
    </row>
    <row r="35" spans="1:12" ht="25.5" x14ac:dyDescent="0.25">
      <c r="A35" s="45">
        <v>1</v>
      </c>
      <c r="B35" s="11">
        <v>5</v>
      </c>
      <c r="C35" s="14" t="s">
        <v>20</v>
      </c>
      <c r="D35" s="5" t="s">
        <v>21</v>
      </c>
      <c r="E35" s="40" t="s">
        <v>48</v>
      </c>
      <c r="F35" s="29">
        <v>240</v>
      </c>
      <c r="G35" s="29">
        <f>'[4]1'!H4</f>
        <v>19.21</v>
      </c>
      <c r="H35" s="29">
        <v>16.45</v>
      </c>
      <c r="I35" s="29">
        <v>53.4</v>
      </c>
      <c r="J35" s="29">
        <v>439.8</v>
      </c>
      <c r="K35" s="30" t="s">
        <v>56</v>
      </c>
      <c r="L35" s="29"/>
    </row>
    <row r="36" spans="1:12" ht="15" x14ac:dyDescent="0.25">
      <c r="A36" s="11"/>
      <c r="B36" s="11"/>
      <c r="C36" s="8"/>
      <c r="D36" s="6"/>
      <c r="E36" s="39"/>
      <c r="F36" s="32"/>
      <c r="G36" s="32"/>
      <c r="H36" s="32"/>
      <c r="I36" s="32"/>
      <c r="J36" s="32"/>
      <c r="K36" s="33"/>
      <c r="L36" s="32"/>
    </row>
    <row r="37" spans="1:12" ht="25.5" x14ac:dyDescent="0.25">
      <c r="A37" s="11"/>
      <c r="B37" s="11"/>
      <c r="C37" s="8"/>
      <c r="D37" s="7" t="s">
        <v>22</v>
      </c>
      <c r="E37" s="39" t="s">
        <v>45</v>
      </c>
      <c r="F37" s="32">
        <v>207</v>
      </c>
      <c r="G37" s="32">
        <f>'[4]1'!H5</f>
        <v>0.2</v>
      </c>
      <c r="H37" s="32">
        <f>'[4]1'!I5</f>
        <v>0</v>
      </c>
      <c r="I37" s="32">
        <f>'[4]1'!J5</f>
        <v>15.2</v>
      </c>
      <c r="J37" s="32">
        <v>60</v>
      </c>
      <c r="K37" s="33" t="s">
        <v>57</v>
      </c>
      <c r="L37" s="32"/>
    </row>
    <row r="38" spans="1:12" ht="15" x14ac:dyDescent="0.25">
      <c r="A38" s="11"/>
      <c r="B38" s="11"/>
      <c r="C38" s="8"/>
      <c r="D38" s="7" t="s">
        <v>23</v>
      </c>
      <c r="E38" s="39" t="s">
        <v>53</v>
      </c>
      <c r="F38" s="32">
        <v>40</v>
      </c>
      <c r="G38" s="32">
        <f>'[4]1'!H6</f>
        <v>3.16</v>
      </c>
      <c r="H38" s="32">
        <f>'[4]1'!I6</f>
        <v>0.4</v>
      </c>
      <c r="I38" s="32">
        <f>'[4]1'!J6</f>
        <v>19.32</v>
      </c>
      <c r="J38" s="32">
        <v>94</v>
      </c>
      <c r="K38" s="33"/>
      <c r="L38" s="32"/>
    </row>
    <row r="39" spans="1:12" ht="15" x14ac:dyDescent="0.25">
      <c r="A39" s="15"/>
      <c r="B39" s="11"/>
      <c r="C39" s="8"/>
      <c r="D39" s="7" t="s">
        <v>24</v>
      </c>
      <c r="E39" s="39"/>
      <c r="F39" s="32"/>
      <c r="G39" s="32"/>
      <c r="H39" s="32"/>
      <c r="I39" s="32"/>
      <c r="J39" s="32"/>
      <c r="K39" s="33"/>
      <c r="L39" s="32"/>
    </row>
    <row r="40" spans="1:12" ht="15" x14ac:dyDescent="0.25">
      <c r="A40" s="15"/>
      <c r="B40" s="11"/>
      <c r="C40" s="8"/>
      <c r="D40" s="41" t="s">
        <v>34</v>
      </c>
      <c r="E40" s="39" t="s">
        <v>49</v>
      </c>
      <c r="F40" s="32">
        <v>15</v>
      </c>
      <c r="G40" s="32">
        <f>'[4]1'!H7</f>
        <v>1.4999999999999999E-2</v>
      </c>
      <c r="H40" s="32">
        <f>'[4]1'!I7</f>
        <v>0</v>
      </c>
      <c r="I40" s="32">
        <f>'[4]1'!J7</f>
        <v>11.91</v>
      </c>
      <c r="J40" s="32">
        <v>48.15</v>
      </c>
      <c r="K40" s="33"/>
      <c r="L40" s="32"/>
    </row>
    <row r="41" spans="1:12" ht="13.5" customHeight="1" thickBot="1" x14ac:dyDescent="0.25">
      <c r="A41" s="22">
        <v>1</v>
      </c>
      <c r="B41" s="22">
        <v>5</v>
      </c>
      <c r="C41" s="47" t="s">
        <v>4</v>
      </c>
      <c r="D41" s="48"/>
      <c r="E41" s="20"/>
      <c r="F41" s="21">
        <f>SUM(F35+F36+F37+F38+F39+F40)</f>
        <v>502</v>
      </c>
      <c r="G41" s="21">
        <f>SUM(G35:G40)</f>
        <v>22.585000000000001</v>
      </c>
      <c r="H41" s="21">
        <f>SUM(H35:H40)</f>
        <v>16.849999999999998</v>
      </c>
      <c r="I41" s="21">
        <f t="shared" ref="I41" si="3">SUM(I35:I40)</f>
        <v>99.829999999999984</v>
      </c>
      <c r="J41" s="21">
        <f>SUM(J35:J40)</f>
        <v>641.94999999999993</v>
      </c>
      <c r="K41" s="21"/>
      <c r="L41" s="21" t="s">
        <v>42</v>
      </c>
    </row>
    <row r="42" spans="1:12" ht="15" x14ac:dyDescent="0.25">
      <c r="A42" s="45">
        <v>2</v>
      </c>
      <c r="B42" s="13">
        <v>1</v>
      </c>
      <c r="C42" s="14" t="s">
        <v>20</v>
      </c>
      <c r="D42" s="5" t="s">
        <v>21</v>
      </c>
      <c r="E42" s="40" t="s">
        <v>58</v>
      </c>
      <c r="F42" s="29">
        <v>250</v>
      </c>
      <c r="G42" s="29">
        <v>14.35</v>
      </c>
      <c r="H42" s="29">
        <v>11.25</v>
      </c>
      <c r="I42" s="29">
        <v>43.4</v>
      </c>
      <c r="J42" s="29">
        <v>340</v>
      </c>
      <c r="K42" s="30">
        <v>374.68200000000002</v>
      </c>
      <c r="L42" s="29"/>
    </row>
    <row r="43" spans="1:12" ht="15.75" customHeight="1" x14ac:dyDescent="0.25">
      <c r="A43" s="11"/>
      <c r="B43" s="11"/>
      <c r="C43" s="8"/>
      <c r="D43" s="6"/>
      <c r="E43" s="39"/>
      <c r="F43" s="32"/>
      <c r="G43" s="32"/>
      <c r="H43" s="32"/>
      <c r="I43" s="32"/>
      <c r="J43" s="32"/>
      <c r="K43" s="33"/>
      <c r="L43" s="32"/>
    </row>
    <row r="44" spans="1:12" ht="15" x14ac:dyDescent="0.25">
      <c r="A44" s="15"/>
      <c r="B44" s="11"/>
      <c r="C44" s="8"/>
      <c r="D44" s="7" t="s">
        <v>22</v>
      </c>
      <c r="E44" s="39" t="s">
        <v>59</v>
      </c>
      <c r="F44" s="32">
        <v>200</v>
      </c>
      <c r="G44" s="32">
        <v>3.4910000000000001</v>
      </c>
      <c r="H44" s="32">
        <v>2.79</v>
      </c>
      <c r="I44" s="32">
        <v>18.16</v>
      </c>
      <c r="J44" s="32">
        <v>112.86</v>
      </c>
      <c r="K44" s="33">
        <v>377</v>
      </c>
      <c r="L44" s="32"/>
    </row>
    <row r="45" spans="1:12" ht="15" x14ac:dyDescent="0.25">
      <c r="A45" s="15"/>
      <c r="B45" s="11"/>
      <c r="C45" s="8"/>
      <c r="D45" s="7" t="s">
        <v>23</v>
      </c>
      <c r="E45" s="39" t="s">
        <v>53</v>
      </c>
      <c r="F45" s="32">
        <v>30</v>
      </c>
      <c r="G45" s="32">
        <v>2.37</v>
      </c>
      <c r="H45" s="32">
        <v>0.3</v>
      </c>
      <c r="I45" s="32">
        <v>14.49</v>
      </c>
      <c r="J45" s="32">
        <v>70.5</v>
      </c>
      <c r="K45" s="33">
        <v>18</v>
      </c>
      <c r="L45" s="32"/>
    </row>
    <row r="46" spans="1:12" ht="15.75" customHeight="1" x14ac:dyDescent="0.25">
      <c r="A46" s="15"/>
      <c r="B46" s="11"/>
      <c r="C46" s="8"/>
      <c r="D46" s="7" t="s">
        <v>24</v>
      </c>
      <c r="E46" s="39"/>
      <c r="F46" s="32"/>
      <c r="G46" s="32"/>
      <c r="H46" s="32"/>
      <c r="I46" s="32"/>
      <c r="J46" s="32"/>
      <c r="K46" s="33"/>
      <c r="L46" s="32"/>
    </row>
    <row r="47" spans="1:12" ht="15" x14ac:dyDescent="0.25">
      <c r="A47" s="15"/>
      <c r="B47" s="11"/>
      <c r="C47" s="8"/>
      <c r="D47" s="6"/>
      <c r="E47" s="39" t="s">
        <v>60</v>
      </c>
      <c r="F47" s="32">
        <v>100</v>
      </c>
      <c r="G47" s="32">
        <v>0.4</v>
      </c>
      <c r="H47" s="32">
        <v>0.4</v>
      </c>
      <c r="I47" s="32">
        <v>9.8000000000000007</v>
      </c>
      <c r="J47" s="32">
        <v>47</v>
      </c>
      <c r="K47" s="33">
        <v>559</v>
      </c>
      <c r="L47" s="32"/>
    </row>
    <row r="48" spans="1:12" ht="15" x14ac:dyDescent="0.25">
      <c r="A48" s="15"/>
      <c r="B48" s="11"/>
      <c r="C48" s="8"/>
      <c r="D48" s="6"/>
      <c r="E48" s="39" t="s">
        <v>61</v>
      </c>
      <c r="F48" s="32">
        <v>10</v>
      </c>
      <c r="G48" s="32">
        <v>0.1</v>
      </c>
      <c r="H48" s="32">
        <v>7.2</v>
      </c>
      <c r="I48" s="32">
        <v>0.1</v>
      </c>
      <c r="J48" s="32">
        <v>75</v>
      </c>
      <c r="K48" s="33">
        <v>16</v>
      </c>
      <c r="L48" s="32"/>
    </row>
    <row r="49" spans="1:12" ht="13.5" customHeight="1" thickBot="1" x14ac:dyDescent="0.25">
      <c r="A49" s="22">
        <v>2</v>
      </c>
      <c r="B49" s="22">
        <v>1</v>
      </c>
      <c r="C49" s="47" t="s">
        <v>4</v>
      </c>
      <c r="D49" s="48"/>
      <c r="E49" s="20"/>
      <c r="F49" s="21">
        <f>SUM(F43+F44+F45+F46+F47+F48+F42)</f>
        <v>590</v>
      </c>
      <c r="G49" s="21">
        <f t="shared" ref="G49:J49" si="4">SUM(G43+G44+G45+G46+G47+G48+G42)</f>
        <v>20.710999999999999</v>
      </c>
      <c r="H49" s="21">
        <f t="shared" si="4"/>
        <v>21.939999999999998</v>
      </c>
      <c r="I49" s="21">
        <f t="shared" si="4"/>
        <v>85.95</v>
      </c>
      <c r="J49" s="21">
        <f t="shared" si="4"/>
        <v>645.36</v>
      </c>
      <c r="K49" s="21"/>
      <c r="L49" s="21" t="s">
        <v>42</v>
      </c>
    </row>
    <row r="50" spans="1:12" ht="15" x14ac:dyDescent="0.25">
      <c r="A50" s="45">
        <v>2</v>
      </c>
      <c r="B50" s="13">
        <v>2</v>
      </c>
      <c r="C50" s="14" t="s">
        <v>20</v>
      </c>
      <c r="D50" s="5" t="s">
        <v>21</v>
      </c>
      <c r="E50" s="40" t="s">
        <v>62</v>
      </c>
      <c r="F50" s="29">
        <v>250</v>
      </c>
      <c r="G50" s="29">
        <v>14.43</v>
      </c>
      <c r="H50" s="29">
        <v>11.25</v>
      </c>
      <c r="I50" s="29">
        <v>44.15</v>
      </c>
      <c r="J50" s="29">
        <v>340</v>
      </c>
      <c r="K50" s="30">
        <v>374.68200000000002</v>
      </c>
      <c r="L50" s="29"/>
    </row>
    <row r="51" spans="1:12" ht="15" x14ac:dyDescent="0.25">
      <c r="A51" s="10"/>
      <c r="B51" s="11"/>
      <c r="C51" s="8"/>
      <c r="D51" s="6"/>
      <c r="E51" s="39"/>
      <c r="F51" s="32"/>
      <c r="G51" s="32"/>
      <c r="H51" s="32"/>
      <c r="I51" s="32"/>
      <c r="J51" s="32"/>
      <c r="K51" s="33"/>
      <c r="L51" s="32"/>
    </row>
    <row r="52" spans="1:12" ht="25.5" x14ac:dyDescent="0.25">
      <c r="A52" s="10"/>
      <c r="B52" s="11"/>
      <c r="C52" s="8"/>
      <c r="D52" s="7" t="s">
        <v>22</v>
      </c>
      <c r="E52" s="39" t="str">
        <f t="shared" ref="E52:K52" si="5">E30</f>
        <v xml:space="preserve">Чай с сахаром </v>
      </c>
      <c r="F52" s="32">
        <f t="shared" si="5"/>
        <v>200</v>
      </c>
      <c r="G52" s="32">
        <f t="shared" si="5"/>
        <v>0.2</v>
      </c>
      <c r="H52" s="32">
        <f t="shared" si="5"/>
        <v>0</v>
      </c>
      <c r="I52" s="32">
        <f t="shared" si="5"/>
        <v>15</v>
      </c>
      <c r="J52" s="32">
        <f t="shared" si="5"/>
        <v>58</v>
      </c>
      <c r="K52" s="33" t="str">
        <f t="shared" si="5"/>
        <v>9423, 9433</v>
      </c>
      <c r="L52" s="32"/>
    </row>
    <row r="53" spans="1:12" ht="15" x14ac:dyDescent="0.25">
      <c r="A53" s="10"/>
      <c r="B53" s="11"/>
      <c r="C53" s="8"/>
      <c r="D53" s="7" t="s">
        <v>23</v>
      </c>
      <c r="E53" s="39" t="s">
        <v>63</v>
      </c>
      <c r="F53" s="32">
        <v>30</v>
      </c>
      <c r="G53" s="32">
        <v>2.2799999999999998</v>
      </c>
      <c r="H53" s="32">
        <v>0.84</v>
      </c>
      <c r="I53" s="32">
        <v>15.42</v>
      </c>
      <c r="J53" s="32">
        <v>78.36</v>
      </c>
      <c r="K53" s="33"/>
      <c r="L53" s="32"/>
    </row>
    <row r="54" spans="1:12" ht="15" x14ac:dyDescent="0.25">
      <c r="A54" s="10"/>
      <c r="B54" s="11"/>
      <c r="C54" s="8"/>
      <c r="D54" s="7" t="s">
        <v>24</v>
      </c>
      <c r="E54" s="39"/>
      <c r="F54" s="32"/>
      <c r="G54" s="32"/>
      <c r="H54" s="32"/>
      <c r="I54" s="32"/>
      <c r="J54" s="32"/>
      <c r="K54" s="33"/>
      <c r="L54" s="32"/>
    </row>
    <row r="55" spans="1:12" ht="15" x14ac:dyDescent="0.25">
      <c r="A55" s="10"/>
      <c r="B55" s="11"/>
      <c r="C55" s="8"/>
      <c r="D55" s="6"/>
      <c r="E55" s="39" t="s">
        <v>64</v>
      </c>
      <c r="F55" s="32">
        <v>60</v>
      </c>
      <c r="G55" s="32">
        <v>0.85499999999999998</v>
      </c>
      <c r="H55" s="32">
        <v>4.0529999999999999</v>
      </c>
      <c r="I55" s="32">
        <v>5.016</v>
      </c>
      <c r="J55" s="32">
        <v>59.904000000000003</v>
      </c>
      <c r="K55" s="33">
        <v>52</v>
      </c>
      <c r="L55" s="32"/>
    </row>
    <row r="56" spans="1:12" ht="15" x14ac:dyDescent="0.25">
      <c r="A56" s="10"/>
      <c r="B56" s="11"/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 ht="13.5" thickBot="1" x14ac:dyDescent="0.25">
      <c r="A57" s="22">
        <f>A50</f>
        <v>2</v>
      </c>
      <c r="B57" s="22">
        <f>B50</f>
        <v>2</v>
      </c>
      <c r="C57" s="47" t="s">
        <v>4</v>
      </c>
      <c r="D57" s="48"/>
      <c r="E57" s="20"/>
      <c r="F57" s="21">
        <f>SUM(F50+F51+F52+F53+F54+F55)</f>
        <v>540</v>
      </c>
      <c r="G57" s="21">
        <f t="shared" ref="G57:J57" si="6">SUM(G50+G51+G52+G53+G54+G55)</f>
        <v>17.765000000000001</v>
      </c>
      <c r="H57" s="21">
        <f t="shared" si="6"/>
        <v>16.143000000000001</v>
      </c>
      <c r="I57" s="21">
        <f>SUM(I50+I51+I52+I53+I54+I55)</f>
        <v>79.585999999999999</v>
      </c>
      <c r="J57" s="21">
        <f t="shared" si="6"/>
        <v>536.26400000000001</v>
      </c>
      <c r="K57" s="21"/>
      <c r="L57" s="21" t="s">
        <v>42</v>
      </c>
    </row>
    <row r="58" spans="1:12" ht="15" x14ac:dyDescent="0.25">
      <c r="A58" s="11">
        <v>2</v>
      </c>
      <c r="B58" s="13">
        <v>3</v>
      </c>
      <c r="C58" s="14" t="s">
        <v>20</v>
      </c>
      <c r="D58" s="5" t="s">
        <v>21</v>
      </c>
      <c r="E58" s="40" t="s">
        <v>65</v>
      </c>
      <c r="F58" s="29">
        <v>250</v>
      </c>
      <c r="G58" s="29">
        <v>16.75</v>
      </c>
      <c r="H58" s="29">
        <v>17.25</v>
      </c>
      <c r="I58" s="29">
        <v>25.7</v>
      </c>
      <c r="J58" s="29">
        <v>327.5</v>
      </c>
      <c r="K58" s="30">
        <v>5823.52</v>
      </c>
      <c r="L58" s="29"/>
    </row>
    <row r="59" spans="1:12" ht="15" x14ac:dyDescent="0.25">
      <c r="A59" s="15"/>
      <c r="B59" s="11"/>
      <c r="C59" s="8"/>
      <c r="D59" s="6"/>
      <c r="E59" s="39"/>
      <c r="F59" s="32"/>
      <c r="G59" s="32"/>
      <c r="H59" s="32"/>
      <c r="I59" s="32"/>
      <c r="J59" s="32"/>
      <c r="K59" s="33"/>
      <c r="L59" s="32"/>
    </row>
    <row r="60" spans="1:12" ht="25.5" x14ac:dyDescent="0.25">
      <c r="A60" s="15"/>
      <c r="B60" s="11"/>
      <c r="C60" s="8"/>
      <c r="D60" s="7" t="s">
        <v>22</v>
      </c>
      <c r="E60" s="39" t="str">
        <f t="shared" ref="E60:K60" si="7">E52</f>
        <v xml:space="preserve">Чай с сахаром </v>
      </c>
      <c r="F60" s="32">
        <f t="shared" si="7"/>
        <v>200</v>
      </c>
      <c r="G60" s="32">
        <f t="shared" si="7"/>
        <v>0.2</v>
      </c>
      <c r="H60" s="32">
        <f t="shared" si="7"/>
        <v>0</v>
      </c>
      <c r="I60" s="32">
        <f t="shared" si="7"/>
        <v>15</v>
      </c>
      <c r="J60" s="32">
        <f t="shared" si="7"/>
        <v>58</v>
      </c>
      <c r="K60" s="33" t="str">
        <f t="shared" si="7"/>
        <v>9423, 9433</v>
      </c>
      <c r="L60" s="32"/>
    </row>
    <row r="61" spans="1:12" ht="15" x14ac:dyDescent="0.25">
      <c r="A61" s="15"/>
      <c r="B61" s="11"/>
      <c r="C61" s="8"/>
      <c r="D61" s="7" t="s">
        <v>23</v>
      </c>
      <c r="E61" s="39" t="s">
        <v>53</v>
      </c>
      <c r="F61" s="32">
        <v>30</v>
      </c>
      <c r="G61" s="32">
        <v>2.37</v>
      </c>
      <c r="H61" s="32">
        <v>0.3</v>
      </c>
      <c r="I61" s="32">
        <v>14.49</v>
      </c>
      <c r="J61" s="32">
        <v>70.5</v>
      </c>
      <c r="K61" s="33"/>
      <c r="L61" s="32"/>
    </row>
    <row r="62" spans="1:12" ht="15.75" customHeight="1" x14ac:dyDescent="0.25">
      <c r="A62" s="15"/>
      <c r="B62" s="11"/>
      <c r="C62" s="8"/>
      <c r="D62" s="7" t="s">
        <v>24</v>
      </c>
      <c r="E62" s="39"/>
      <c r="F62" s="39"/>
      <c r="G62" s="39"/>
      <c r="H62" s="39"/>
      <c r="I62" s="39"/>
      <c r="J62" s="39"/>
      <c r="K62" s="39"/>
      <c r="L62" s="32"/>
    </row>
    <row r="63" spans="1:12" ht="15" x14ac:dyDescent="0.25">
      <c r="A63" s="15"/>
      <c r="B63" s="11"/>
      <c r="C63" s="8"/>
      <c r="D63" s="6" t="s">
        <v>66</v>
      </c>
      <c r="E63" s="39" t="s">
        <v>33</v>
      </c>
      <c r="F63" s="32">
        <v>20</v>
      </c>
      <c r="G63" s="32">
        <v>0.1</v>
      </c>
      <c r="H63" s="32">
        <v>0</v>
      </c>
      <c r="I63" s="32">
        <v>16</v>
      </c>
      <c r="J63" s="32">
        <v>64.8</v>
      </c>
      <c r="K63" s="33"/>
      <c r="L63" s="32"/>
    </row>
    <row r="64" spans="1:12" ht="15" x14ac:dyDescent="0.25">
      <c r="A64" s="15"/>
      <c r="B64" s="11"/>
      <c r="C64" s="8"/>
      <c r="D64" s="6"/>
      <c r="E64" s="31"/>
      <c r="F64" s="32"/>
      <c r="G64" s="32"/>
      <c r="H64" s="32"/>
      <c r="I64" s="32"/>
      <c r="J64" s="32"/>
      <c r="K64" s="33"/>
      <c r="L64" s="32"/>
    </row>
    <row r="65" spans="1:12" ht="15.75" customHeight="1" thickBot="1" x14ac:dyDescent="0.25">
      <c r="A65" s="22">
        <f>A58</f>
        <v>2</v>
      </c>
      <c r="B65" s="19">
        <f>B58</f>
        <v>3</v>
      </c>
      <c r="C65" s="47" t="s">
        <v>4</v>
      </c>
      <c r="D65" s="48"/>
      <c r="E65" s="20"/>
      <c r="F65" s="21">
        <f>SUM(F58+F59+F60+F61+F62+F63+F64)</f>
        <v>500</v>
      </c>
      <c r="G65" s="21">
        <f t="shared" ref="G65:J65" si="8">SUM(G58+G59+G60+G61+G62+G63+G64)</f>
        <v>19.420000000000002</v>
      </c>
      <c r="H65" s="21">
        <f t="shared" si="8"/>
        <v>17.55</v>
      </c>
      <c r="I65" s="21">
        <f t="shared" si="8"/>
        <v>71.19</v>
      </c>
      <c r="J65" s="21">
        <f t="shared" si="8"/>
        <v>520.79999999999995</v>
      </c>
      <c r="K65" s="21"/>
      <c r="L65" s="21">
        <v>74.3</v>
      </c>
    </row>
    <row r="66" spans="1:12" ht="30" x14ac:dyDescent="0.25">
      <c r="A66" s="11">
        <v>2</v>
      </c>
      <c r="B66" s="13">
        <v>4</v>
      </c>
      <c r="C66" s="14" t="s">
        <v>20</v>
      </c>
      <c r="D66" s="5" t="s">
        <v>21</v>
      </c>
      <c r="E66" s="40" t="s">
        <v>67</v>
      </c>
      <c r="F66" s="29">
        <v>250</v>
      </c>
      <c r="G66" s="29">
        <v>18.3</v>
      </c>
      <c r="H66" s="29">
        <v>15.87</v>
      </c>
      <c r="I66" s="29">
        <v>49.76</v>
      </c>
      <c r="J66" s="29">
        <v>385.68700000000001</v>
      </c>
      <c r="K66" s="30" t="s">
        <v>68</v>
      </c>
      <c r="L66" s="29"/>
    </row>
    <row r="67" spans="1:12" ht="15" x14ac:dyDescent="0.25">
      <c r="A67" s="15"/>
      <c r="B67" s="11"/>
      <c r="C67" s="8"/>
      <c r="D67" s="6"/>
      <c r="E67" s="39"/>
      <c r="F67" s="32"/>
      <c r="G67" s="32"/>
      <c r="H67" s="32"/>
      <c r="I67" s="32"/>
      <c r="J67" s="32"/>
      <c r="K67" s="33"/>
      <c r="L67" s="32"/>
    </row>
    <row r="68" spans="1:12" ht="15" x14ac:dyDescent="0.25">
      <c r="A68" s="15"/>
      <c r="B68" s="11"/>
      <c r="C68" s="8"/>
      <c r="D68" s="7" t="s">
        <v>22</v>
      </c>
      <c r="E68" s="39" t="s">
        <v>31</v>
      </c>
      <c r="F68" s="32">
        <v>207</v>
      </c>
      <c r="G68" s="32">
        <v>0.2</v>
      </c>
      <c r="H68" s="32">
        <v>0</v>
      </c>
      <c r="I68" s="32">
        <v>15.2</v>
      </c>
      <c r="J68" s="32">
        <v>60</v>
      </c>
      <c r="K68" s="33">
        <v>9423.9442999999992</v>
      </c>
      <c r="L68" s="32"/>
    </row>
    <row r="69" spans="1:12" ht="15" x14ac:dyDescent="0.25">
      <c r="A69" s="15"/>
      <c r="B69" s="11"/>
      <c r="C69" s="8"/>
      <c r="D69" s="7" t="s">
        <v>23</v>
      </c>
      <c r="E69" s="39" t="s">
        <v>53</v>
      </c>
      <c r="F69" s="32">
        <v>30</v>
      </c>
      <c r="G69" s="32">
        <v>2.37</v>
      </c>
      <c r="H69" s="32">
        <v>0.3</v>
      </c>
      <c r="I69" s="32">
        <v>14.49</v>
      </c>
      <c r="J69" s="32">
        <v>70.5</v>
      </c>
      <c r="K69" s="33"/>
      <c r="L69" s="32"/>
    </row>
    <row r="70" spans="1:12" ht="15" x14ac:dyDescent="0.25">
      <c r="A70" s="15"/>
      <c r="B70" s="11"/>
      <c r="C70" s="8"/>
      <c r="D70" s="7" t="s">
        <v>24</v>
      </c>
      <c r="E70" s="39"/>
      <c r="F70" s="32"/>
      <c r="G70" s="32"/>
      <c r="H70" s="32"/>
      <c r="I70" s="32"/>
      <c r="J70" s="32"/>
      <c r="K70" s="33"/>
      <c r="L70" s="32"/>
    </row>
    <row r="71" spans="1:12" ht="15" x14ac:dyDescent="0.25">
      <c r="A71" s="15"/>
      <c r="B71" s="11"/>
      <c r="C71" s="8"/>
      <c r="D71" s="6"/>
      <c r="E71" s="39" t="s">
        <v>69</v>
      </c>
      <c r="F71" s="32">
        <v>60</v>
      </c>
      <c r="G71" s="32">
        <v>1.1399999999999999</v>
      </c>
      <c r="H71" s="32">
        <v>5.34</v>
      </c>
      <c r="I71" s="32">
        <v>4.62</v>
      </c>
      <c r="J71" s="32">
        <v>71.400000000000006</v>
      </c>
      <c r="K71" s="33"/>
      <c r="L71" s="32"/>
    </row>
    <row r="72" spans="1:12" ht="15" x14ac:dyDescent="0.25">
      <c r="A72" s="15"/>
      <c r="B72" s="11"/>
      <c r="C72" s="8"/>
      <c r="D72" s="6"/>
      <c r="E72" s="31"/>
      <c r="F72" s="32"/>
      <c r="G72" s="32"/>
      <c r="H72" s="32"/>
      <c r="I72" s="32"/>
      <c r="J72" s="32"/>
      <c r="K72" s="33"/>
      <c r="L72" s="32"/>
    </row>
    <row r="73" spans="1:12" ht="13.5" thickBot="1" x14ac:dyDescent="0.25">
      <c r="A73" s="22">
        <f>A66</f>
        <v>2</v>
      </c>
      <c r="B73" s="19">
        <f>B66</f>
        <v>4</v>
      </c>
      <c r="C73" s="47" t="s">
        <v>4</v>
      </c>
      <c r="D73" s="48"/>
      <c r="E73" s="20"/>
      <c r="F73" s="21">
        <f>SUM(F66:F72)</f>
        <v>547</v>
      </c>
      <c r="G73" s="21">
        <f t="shared" ref="G73:J73" si="9">SUM(G66:G72)</f>
        <v>22.01</v>
      </c>
      <c r="H73" s="21">
        <f t="shared" si="9"/>
        <v>21.509999999999998</v>
      </c>
      <c r="I73" s="21">
        <f t="shared" si="9"/>
        <v>84.07</v>
      </c>
      <c r="J73" s="21">
        <f t="shared" si="9"/>
        <v>587.58699999999999</v>
      </c>
      <c r="K73" s="21"/>
      <c r="L73" s="21">
        <v>74.3</v>
      </c>
    </row>
    <row r="74" spans="1:12" ht="15" x14ac:dyDescent="0.25">
      <c r="A74" s="11">
        <v>2</v>
      </c>
      <c r="B74" s="13">
        <v>5</v>
      </c>
      <c r="C74" s="14" t="s">
        <v>20</v>
      </c>
      <c r="D74" s="5" t="s">
        <v>21</v>
      </c>
      <c r="E74" s="40" t="s">
        <v>70</v>
      </c>
      <c r="F74" s="29">
        <v>200</v>
      </c>
      <c r="G74" s="29">
        <v>6.75</v>
      </c>
      <c r="H74" s="29">
        <v>9.49</v>
      </c>
      <c r="I74" s="29">
        <v>39.381999999999998</v>
      </c>
      <c r="J74" s="29">
        <v>265.91000000000003</v>
      </c>
      <c r="K74" s="30">
        <v>124</v>
      </c>
      <c r="L74" s="29"/>
    </row>
    <row r="75" spans="1:12" ht="15" x14ac:dyDescent="0.25">
      <c r="A75" s="15"/>
      <c r="B75" s="11"/>
      <c r="C75" s="8"/>
      <c r="D75" s="6"/>
      <c r="E75" s="39"/>
      <c r="F75" s="32"/>
      <c r="G75" s="32"/>
      <c r="H75" s="32"/>
      <c r="I75" s="32"/>
      <c r="J75" s="32"/>
      <c r="K75" s="33"/>
      <c r="L75" s="32"/>
    </row>
    <row r="76" spans="1:12" ht="15" x14ac:dyDescent="0.25">
      <c r="A76" s="15"/>
      <c r="B76" s="11"/>
      <c r="C76" s="8"/>
      <c r="D76" s="7" t="s">
        <v>22</v>
      </c>
      <c r="E76" s="39" t="s">
        <v>40</v>
      </c>
      <c r="F76" s="32">
        <v>200</v>
      </c>
      <c r="G76" s="32">
        <v>0.2</v>
      </c>
      <c r="H76" s="32">
        <v>0</v>
      </c>
      <c r="I76" s="32">
        <v>15</v>
      </c>
      <c r="J76" s="32">
        <v>58</v>
      </c>
      <c r="K76" s="33">
        <v>9423.9433000000008</v>
      </c>
      <c r="L76" s="32"/>
    </row>
    <row r="77" spans="1:12" ht="15" x14ac:dyDescent="0.25">
      <c r="A77" s="15"/>
      <c r="B77" s="11"/>
      <c r="C77" s="8"/>
      <c r="D77" s="7" t="s">
        <v>23</v>
      </c>
      <c r="E77" s="39" t="s">
        <v>53</v>
      </c>
      <c r="F77" s="32">
        <v>40</v>
      </c>
      <c r="G77" s="32">
        <v>2.37</v>
      </c>
      <c r="H77" s="32">
        <v>0.3</v>
      </c>
      <c r="I77" s="32">
        <v>14.49</v>
      </c>
      <c r="J77" s="32">
        <v>70.5</v>
      </c>
      <c r="K77" s="33"/>
      <c r="L77" s="32"/>
    </row>
    <row r="78" spans="1:12" ht="15" x14ac:dyDescent="0.25">
      <c r="A78" s="15"/>
      <c r="B78" s="11"/>
      <c r="C78" s="8"/>
      <c r="D78" s="7" t="s">
        <v>24</v>
      </c>
      <c r="E78" s="39"/>
      <c r="F78" s="39"/>
      <c r="G78" s="39"/>
      <c r="H78" s="39"/>
      <c r="I78" s="39"/>
      <c r="J78" s="39"/>
      <c r="K78" s="39"/>
      <c r="L78" s="32"/>
    </row>
    <row r="79" spans="1:12" ht="15" x14ac:dyDescent="0.25">
      <c r="A79" s="15"/>
      <c r="B79" s="11"/>
      <c r="C79" s="8"/>
      <c r="D79" s="6"/>
      <c r="E79" s="39" t="s">
        <v>71</v>
      </c>
      <c r="F79" s="32">
        <v>65</v>
      </c>
      <c r="G79" s="32">
        <v>4.87</v>
      </c>
      <c r="H79" s="32">
        <v>8.58</v>
      </c>
      <c r="I79" s="32">
        <v>39.58</v>
      </c>
      <c r="J79" s="32">
        <v>256.10000000000002</v>
      </c>
      <c r="K79" s="33"/>
      <c r="L79" s="32"/>
    </row>
    <row r="80" spans="1:12" ht="13.5" thickBot="1" x14ac:dyDescent="0.25">
      <c r="A80" s="18">
        <f>A74</f>
        <v>2</v>
      </c>
      <c r="B80" s="19">
        <f>B74</f>
        <v>5</v>
      </c>
      <c r="C80" s="47" t="s">
        <v>4</v>
      </c>
      <c r="D80" s="48"/>
      <c r="E80" s="20"/>
      <c r="F80" s="21">
        <f>SUM(F74+F75+F76+F77+F78+F79)</f>
        <v>505</v>
      </c>
      <c r="G80" s="21">
        <f t="shared" ref="G80:J80" si="10">SUM(G74+G75+G76+G77+G78+G79)</f>
        <v>14.190000000000001</v>
      </c>
      <c r="H80" s="21">
        <f t="shared" si="10"/>
        <v>18.37</v>
      </c>
      <c r="I80" s="21">
        <f t="shared" si="10"/>
        <v>108.452</v>
      </c>
      <c r="J80" s="21">
        <f t="shared" si="10"/>
        <v>650.51</v>
      </c>
      <c r="K80" s="21"/>
      <c r="L80" s="21">
        <v>74.3</v>
      </c>
    </row>
    <row r="81" spans="1:12" ht="15.75" customHeight="1" thickBot="1" x14ac:dyDescent="0.25">
      <c r="A81" s="16"/>
      <c r="B81" s="17"/>
      <c r="C81" s="46" t="s">
        <v>5</v>
      </c>
      <c r="D81" s="46"/>
      <c r="E81" s="46"/>
      <c r="F81" s="23">
        <f>AVERAGE(F13,F19,F27,F34,F41,F49,F57,F65,F73,F80)</f>
        <v>529.1</v>
      </c>
      <c r="G81" s="23">
        <f t="shared" ref="G81:J81" si="11">AVERAGE(G13,G19,G27,G34,G41,G49,G57,G65,G73,G80)</f>
        <v>18.201099999999997</v>
      </c>
      <c r="H81" s="23">
        <f t="shared" si="11"/>
        <v>17.959</v>
      </c>
      <c r="I81" s="23">
        <f t="shared" si="11"/>
        <v>84.414499999999975</v>
      </c>
      <c r="J81" s="23">
        <f t="shared" si="11"/>
        <v>572.92540000000008</v>
      </c>
      <c r="K81" s="23"/>
      <c r="L81" s="23">
        <v>74.3</v>
      </c>
    </row>
    <row r="82" spans="1:12" ht="13.5" customHeight="1" x14ac:dyDescent="0.2"/>
    <row r="83" spans="1:12" ht="13.5" customHeight="1" x14ac:dyDescent="0.2"/>
    <row r="84" spans="1:12" ht="15.75" customHeight="1" x14ac:dyDescent="0.2"/>
    <row r="100" ht="15.75" customHeight="1" x14ac:dyDescent="0.2"/>
    <row r="103" ht="15.75" customHeight="1" x14ac:dyDescent="0.2"/>
    <row r="122" ht="15.75" customHeight="1" x14ac:dyDescent="0.2"/>
    <row r="141" ht="15.75" customHeight="1" x14ac:dyDescent="0.2"/>
    <row r="142" ht="15.75" customHeight="1" x14ac:dyDescent="0.2"/>
    <row r="160" ht="15.75" customHeight="1" x14ac:dyDescent="0.2"/>
    <row r="161" ht="13.5" customHeight="1" x14ac:dyDescent="0.2"/>
    <row r="184" ht="15.75" customHeight="1" x14ac:dyDescent="0.2"/>
  </sheetData>
  <mergeCells count="14">
    <mergeCell ref="C27:D27"/>
    <mergeCell ref="C19:D19"/>
    <mergeCell ref="C13:D13"/>
    <mergeCell ref="C1:E1"/>
    <mergeCell ref="H1:K1"/>
    <mergeCell ref="H2:K2"/>
    <mergeCell ref="C81:E81"/>
    <mergeCell ref="C80:D80"/>
    <mergeCell ref="C34:D34"/>
    <mergeCell ref="C41:D41"/>
    <mergeCell ref="C49:D49"/>
    <mergeCell ref="C57:D57"/>
    <mergeCell ref="C65:D65"/>
    <mergeCell ref="C73:D7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2024-01-11T20:13:01Z</dcterms:modified>
</cp:coreProperties>
</file>